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B16" i="1" l="1"/>
  <c r="J16" i="1" l="1"/>
  <c r="F16" i="1"/>
  <c r="N6" i="1" l="1"/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Q47" i="1" l="1"/>
  <c r="Q46" i="1"/>
  <c r="AR59" i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AC23" i="1"/>
  <c r="I50" i="1" l="1"/>
  <c r="AC22" i="1"/>
  <c r="Q44" i="1" l="1"/>
  <c r="Q43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<sst xmlns="http://schemas.openxmlformats.org/spreadsheetml/2006/main" count="236" uniqueCount="62">
  <si>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</si>
  <si>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</si>
  <si>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</si>
  <si>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</si>
  <si>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</si>
  <si>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</si>
  <si>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</si>
  <si>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</si>
  <si>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</si>
  <si>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</si>
  <si>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</si>
  <si>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</si>
  <si>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</si>
  <si>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</si>
  <si>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</si>
  <si>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</si>
  <si>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</si>
  <si>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</si>
  <si>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</si>
  <si>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</si>
  <si>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</si>
  <si>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</si>
  <si>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</si>
  <si>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</si>
  <si>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</si>
  <si>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</si>
  <si>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</si>
  <si>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</si>
  <si>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</si>
  <si>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</si>
  <si>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</si>
  <si>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</si>
  <si>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</si>
  <si>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</si>
  <si>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</si>
  <si>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</si>
  <si>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</si>
  <si>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</si>
  <si>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</si>
  <si>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</si>
  <si>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</si>
  <si>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</si>
  <si>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</si>
  <si>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</si>
  <si>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</si>
  <si>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</si>
  <si>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</si>
  <si>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</si>
  <si>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</si>
  <si>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</si>
  <si>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</si>
  <si>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</si>
  <si>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</si>
  <si>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</si>
  <si>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</si>
  <si>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</si>
  <si>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</si>
  <si>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</si>
  <si>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</si>
  <si>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</si>
  <si>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</si>
  <si>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14.05.2021г.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</si>
</sst>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80" zoomScaleNormal="80" zoomScaleSheetLayoutView="80" workbookViewId="0">
      <selection activeCell="AQ62" sqref="AQ62:AR62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5" t="s">
        <v>0</v>
      </c>
      <c r="B3" s="222" t="s">
        <v>57</v>
      </c>
      <c r="C3" s="223"/>
      <c r="D3" s="223"/>
      <c r="E3" s="224"/>
      <c r="F3" s="234" t="s">
        <v>40</v>
      </c>
      <c r="G3" s="234"/>
      <c r="H3" s="234"/>
      <c r="I3" s="234"/>
      <c r="J3" s="235" t="s">
        <v>55</v>
      </c>
      <c r="K3" s="234"/>
      <c r="L3" s="234"/>
      <c r="M3" s="234"/>
      <c r="N3" s="222" t="s">
        <v>58</v>
      </c>
      <c r="O3" s="223"/>
      <c r="P3" s="223"/>
      <c r="Q3" s="224"/>
    </row>
    <row r="4" spans="1:20" ht="18" customHeight="1" x14ac:dyDescent="0.2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21.6" customHeight="1" thickBot="1" x14ac:dyDescent="0.3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25">
      <c r="A6" s="23" t="s">
        <v>22</v>
      </c>
      <c r="B6" s="14">
        <v>36</v>
      </c>
      <c r="C6" s="143">
        <v>7134.3440000000001</v>
      </c>
      <c r="D6" s="143">
        <v>2679.3734840000002</v>
      </c>
      <c r="E6" s="17">
        <f>C6/C16</f>
        <v>0.12044191560542189</v>
      </c>
      <c r="F6" s="24">
        <v>1</v>
      </c>
      <c r="G6" s="143">
        <v>52</v>
      </c>
      <c r="H6" s="143">
        <v>26</v>
      </c>
      <c r="I6" s="18">
        <f>G6/G16</f>
        <v>3.4625516910599956E-3</v>
      </c>
      <c r="J6" s="14"/>
      <c r="K6" s="143"/>
      <c r="L6" s="143"/>
      <c r="M6" s="18">
        <f>K6/K16</f>
        <v>0</v>
      </c>
      <c r="N6" s="14">
        <f>B6+J6</f>
        <v>36</v>
      </c>
      <c r="O6" s="143">
        <f>C6+K6</f>
        <v>7134.3440000000001</v>
      </c>
      <c r="P6" s="143">
        <f>D6+L6</f>
        <v>2679.3734840000002</v>
      </c>
      <c r="Q6" s="17">
        <f>O6/O16</f>
        <v>0.1081800228825565</v>
      </c>
    </row>
    <row r="7" spans="1:20" s="28" customFormat="1" x14ac:dyDescent="0.25">
      <c r="A7" s="23" t="s">
        <v>23</v>
      </c>
      <c r="B7" s="14">
        <v>33</v>
      </c>
      <c r="C7" s="143">
        <v>3320.2363</v>
      </c>
      <c r="D7" s="143">
        <v>1459.6322540000001</v>
      </c>
      <c r="E7" s="17">
        <f>C7/C16</f>
        <v>5.6052192077457749E-2</v>
      </c>
      <c r="F7" s="24">
        <v>7</v>
      </c>
      <c r="G7" s="143">
        <v>5325</v>
      </c>
      <c r="H7" s="143">
        <v>2659.62264</v>
      </c>
      <c r="I7" s="18">
        <f>G7/G16</f>
        <v>0.35457861067104762</v>
      </c>
      <c r="J7" s="14">
        <v>6</v>
      </c>
      <c r="K7" s="143">
        <v>4990.085</v>
      </c>
      <c r="L7" s="143">
        <v>2492.1651400000001</v>
      </c>
      <c r="M7" s="18">
        <f>K7/K16</f>
        <v>0.74322636666053532</v>
      </c>
      <c r="N7" s="14">
        <f t="shared" ref="N7:N15" si="0">B7+J7</f>
        <v>39</v>
      </c>
      <c r="O7" s="143">
        <f t="shared" ref="O7:O15" si="1">C7+K7</f>
        <v>8310.3212999999996</v>
      </c>
      <c r="P7" s="143">
        <f t="shared" ref="P7:P15" si="2">D7+L7</f>
        <v>3951.7973940000002</v>
      </c>
      <c r="Q7" s="17">
        <f>O7/O16</f>
        <v>0.12601169054861899</v>
      </c>
    </row>
    <row r="8" spans="1:20" s="28" customFormat="1" x14ac:dyDescent="0.25">
      <c r="A8" s="23" t="s">
        <v>19</v>
      </c>
      <c r="B8" s="14">
        <v>42</v>
      </c>
      <c r="C8" s="145">
        <v>8428.8167859999994</v>
      </c>
      <c r="D8" s="145">
        <v>3808.5103340000001</v>
      </c>
      <c r="E8" s="17">
        <f>C8/C16</f>
        <v>0.14229519069909935</v>
      </c>
      <c r="F8" s="24">
        <v>7</v>
      </c>
      <c r="G8" s="143">
        <v>4995.8263429999997</v>
      </c>
      <c r="H8" s="143">
        <v>2142.7798720000001</v>
      </c>
      <c r="I8" s="18">
        <f>G8/G16</f>
        <v>0.33265974908070617</v>
      </c>
      <c r="J8" s="14">
        <v>1</v>
      </c>
      <c r="K8" s="143">
        <v>510</v>
      </c>
      <c r="L8" s="143">
        <v>251</v>
      </c>
      <c r="M8" s="18">
        <f>K8/K16</f>
        <v>7.5959717519215209E-2</v>
      </c>
      <c r="N8" s="14">
        <f t="shared" si="0"/>
        <v>43</v>
      </c>
      <c r="O8" s="143">
        <f t="shared" si="1"/>
        <v>8938.8167859999994</v>
      </c>
      <c r="P8" s="143">
        <f t="shared" si="2"/>
        <v>4059.5103340000001</v>
      </c>
      <c r="Q8" s="17">
        <f>O8/O16</f>
        <v>0.13554174069157027</v>
      </c>
    </row>
    <row r="9" spans="1:20" s="28" customFormat="1" ht="21.75" customHeight="1" x14ac:dyDescent="0.25">
      <c r="A9" s="23" t="s">
        <v>26</v>
      </c>
      <c r="B9" s="14">
        <v>56</v>
      </c>
      <c r="C9" s="143">
        <v>8715.4354960000001</v>
      </c>
      <c r="D9" s="143">
        <v>4005.0794369999999</v>
      </c>
      <c r="E9" s="17">
        <f>C9/C16</f>
        <v>0.14713388455529061</v>
      </c>
      <c r="F9" s="24">
        <v>5</v>
      </c>
      <c r="G9" s="143">
        <v>2055</v>
      </c>
      <c r="H9" s="143">
        <v>946.84169999999995</v>
      </c>
      <c r="I9" s="18">
        <f>G9/G16</f>
        <v>0.13683737932939022</v>
      </c>
      <c r="J9" s="14">
        <v>3</v>
      </c>
      <c r="K9" s="143">
        <v>148</v>
      </c>
      <c r="L9" s="143">
        <v>53.194000000000003</v>
      </c>
      <c r="M9" s="18">
        <f>K9/K16</f>
        <v>2.204321214283108E-2</v>
      </c>
      <c r="N9" s="14">
        <f t="shared" si="0"/>
        <v>59</v>
      </c>
      <c r="O9" s="143">
        <f t="shared" si="1"/>
        <v>8863.4354960000001</v>
      </c>
      <c r="P9" s="143">
        <f t="shared" si="2"/>
        <v>4058.2734369999998</v>
      </c>
      <c r="Q9" s="17">
        <f>O9/O16</f>
        <v>0.13439871343116389</v>
      </c>
    </row>
    <row r="10" spans="1:20" s="28" customFormat="1" x14ac:dyDescent="0.25">
      <c r="A10" s="23" t="s">
        <v>27</v>
      </c>
      <c r="B10" s="14">
        <v>14</v>
      </c>
      <c r="C10" s="143">
        <v>3440.7</v>
      </c>
      <c r="D10" s="143">
        <v>937.45507598999995</v>
      </c>
      <c r="E10" s="17">
        <f>C10/C16</f>
        <v>5.8085858913387842E-2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14</v>
      </c>
      <c r="O10" s="143">
        <f t="shared" si="1"/>
        <v>3440.7</v>
      </c>
      <c r="P10" s="143">
        <f t="shared" si="2"/>
        <v>937.45507598999995</v>
      </c>
      <c r="Q10" s="17">
        <f>O10/O16</f>
        <v>5.2172281674672839E-2</v>
      </c>
    </row>
    <row r="11" spans="1:20" s="28" customFormat="1" ht="15.75" customHeight="1" x14ac:dyDescent="0.25">
      <c r="A11" s="23" t="s">
        <v>28</v>
      </c>
      <c r="B11" s="14">
        <v>17</v>
      </c>
      <c r="C11" s="143">
        <v>11079.201499000001</v>
      </c>
      <c r="D11" s="143">
        <v>4211.7039279999999</v>
      </c>
      <c r="E11" s="17">
        <f>C11/C16</f>
        <v>0.18703895577757698</v>
      </c>
      <c r="F11" s="24">
        <v>2</v>
      </c>
      <c r="G11" s="143">
        <v>740</v>
      </c>
      <c r="H11" s="143">
        <v>361.75481600000001</v>
      </c>
      <c r="I11" s="18">
        <f>G11/G16</f>
        <v>4.9274774065084549E-2</v>
      </c>
      <c r="J11" s="14">
        <v>2</v>
      </c>
      <c r="K11" s="143">
        <v>743</v>
      </c>
      <c r="L11" s="143">
        <v>367.1</v>
      </c>
      <c r="M11" s="18">
        <f>K11/K16</f>
        <v>0.11066288258191548</v>
      </c>
      <c r="N11" s="14">
        <f t="shared" si="0"/>
        <v>19</v>
      </c>
      <c r="O11" s="143">
        <f t="shared" si="1"/>
        <v>11822.201499000001</v>
      </c>
      <c r="P11" s="143">
        <f t="shared" si="2"/>
        <v>4578.8039280000003</v>
      </c>
      <c r="Q11" s="17">
        <f>O11/O16</f>
        <v>0.17926329718387757</v>
      </c>
    </row>
    <row r="12" spans="1:20" s="28" customFormat="1" x14ac:dyDescent="0.25">
      <c r="A12" s="30" t="s">
        <v>35</v>
      </c>
      <c r="B12" s="14">
        <v>16</v>
      </c>
      <c r="C12" s="143">
        <v>3540</v>
      </c>
      <c r="D12" s="143">
        <v>1666.9634442000001</v>
      </c>
      <c r="E12" s="17">
        <f>C12/C16</f>
        <v>5.9762240402648582E-2</v>
      </c>
      <c r="F12" s="24"/>
      <c r="G12" s="143"/>
      <c r="H12" s="143"/>
      <c r="I12" s="18">
        <f>G12/G16</f>
        <v>0</v>
      </c>
      <c r="J12" s="14">
        <v>1</v>
      </c>
      <c r="K12" s="143">
        <v>63</v>
      </c>
      <c r="L12" s="143">
        <v>75</v>
      </c>
      <c r="M12" s="18">
        <f>K12/K16</f>
        <v>9.3832592229618778E-3</v>
      </c>
      <c r="N12" s="14">
        <f t="shared" si="0"/>
        <v>17</v>
      </c>
      <c r="O12" s="143">
        <f t="shared" si="1"/>
        <v>3603</v>
      </c>
      <c r="P12" s="143">
        <f t="shared" si="2"/>
        <v>1741.9634442000001</v>
      </c>
      <c r="Q12" s="17">
        <f>O12/O16</f>
        <v>5.4633281272370812E-2</v>
      </c>
    </row>
    <row r="13" spans="1:20" s="28" customFormat="1" ht="21" customHeight="1" x14ac:dyDescent="0.25">
      <c r="A13" s="30" t="s">
        <v>29</v>
      </c>
      <c r="B13" s="14">
        <v>9</v>
      </c>
      <c r="C13" s="143">
        <v>3020.4929999999999</v>
      </c>
      <c r="D13" s="143">
        <v>1433.1736989999999</v>
      </c>
      <c r="E13" s="17">
        <f>C13/C16</f>
        <v>5.0991929039694128E-2</v>
      </c>
      <c r="F13" s="24">
        <v>1</v>
      </c>
      <c r="G13" s="143">
        <v>500</v>
      </c>
      <c r="H13" s="143">
        <v>150</v>
      </c>
      <c r="I13" s="18">
        <f>G13/G16</f>
        <v>3.3293766260192266E-2</v>
      </c>
      <c r="J13" s="14">
        <v>1</v>
      </c>
      <c r="K13" s="143">
        <v>260</v>
      </c>
      <c r="L13" s="143">
        <v>31</v>
      </c>
      <c r="M13" s="18">
        <f>K13/K16</f>
        <v>3.8724561872541086E-2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4.9743018812390662E-2</v>
      </c>
    </row>
    <row r="14" spans="1:20" s="28" customFormat="1" ht="18" customHeight="1" x14ac:dyDescent="0.25">
      <c r="A14" s="30" t="s">
        <v>32</v>
      </c>
      <c r="B14" s="14">
        <v>5</v>
      </c>
      <c r="C14" s="143">
        <v>4110</v>
      </c>
      <c r="D14" s="143">
        <v>2055</v>
      </c>
      <c r="E14" s="17">
        <f>C14/C16</f>
        <v>6.9384974026803853E-2</v>
      </c>
      <c r="F14" s="24">
        <v>2</v>
      </c>
      <c r="G14" s="143">
        <v>1350</v>
      </c>
      <c r="H14" s="143">
        <v>675</v>
      </c>
      <c r="I14" s="18">
        <f>G14/G16</f>
        <v>8.9893168902519111E-2</v>
      </c>
      <c r="J14" s="14"/>
      <c r="K14" s="143"/>
      <c r="L14" s="143"/>
      <c r="M14" s="18">
        <f>K14/K16</f>
        <v>0</v>
      </c>
      <c r="N14" s="14">
        <f t="shared" si="0"/>
        <v>5</v>
      </c>
      <c r="O14" s="143">
        <f t="shared" si="1"/>
        <v>4110</v>
      </c>
      <c r="P14" s="143">
        <f t="shared" si="2"/>
        <v>2055</v>
      </c>
      <c r="Q14" s="17">
        <f>O14/O16</f>
        <v>6.232106190103915E-2</v>
      </c>
    </row>
    <row r="15" spans="1:20" s="28" customFormat="1" ht="18" customHeight="1" x14ac:dyDescent="0.2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0.10881285890261905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9.7734891601739135E-2</v>
      </c>
    </row>
    <row r="16" spans="1:20" ht="29.25" customHeight="1" thickBot="1" x14ac:dyDescent="0.3">
      <c r="A16" s="149" t="s">
        <v>3</v>
      </c>
      <c r="B16" s="106">
        <f>SUM(B6:B15)</f>
        <v>238</v>
      </c>
      <c r="C16" s="107">
        <f t="shared" ref="C16:M16" si="3">SUM(C6:C15)</f>
        <v>59234.727080999997</v>
      </c>
      <c r="D16" s="107">
        <f>SUM(D6:D15)</f>
        <v>25414.897056189999</v>
      </c>
      <c r="E16" s="108">
        <f t="shared" si="3"/>
        <v>1</v>
      </c>
      <c r="F16" s="126">
        <f>SUM(F6:F15)</f>
        <v>25</v>
      </c>
      <c r="G16" s="110">
        <f>SUM(G6:G15)</f>
        <v>15017.826343000001</v>
      </c>
      <c r="H16" s="111">
        <f t="shared" si="3"/>
        <v>6961.9990280000002</v>
      </c>
      <c r="I16" s="137">
        <f>SUM(I6:I15)</f>
        <v>0.99999999999999989</v>
      </c>
      <c r="J16" s="109">
        <f>SUM(J6:J15)</f>
        <v>14</v>
      </c>
      <c r="K16" s="110">
        <f>SUM(K6:K15)</f>
        <v>6714.085</v>
      </c>
      <c r="L16" s="111">
        <f>SUM(L6:L15)</f>
        <v>3269.4591399999999</v>
      </c>
      <c r="M16" s="137">
        <f t="shared" si="3"/>
        <v>1</v>
      </c>
      <c r="N16" s="106">
        <f>SUM(N6:N15)</f>
        <v>252</v>
      </c>
      <c r="O16" s="107">
        <f t="shared" ref="O16" si="4">SUM(O6:O15)</f>
        <v>65948.812081000011</v>
      </c>
      <c r="P16" s="107">
        <f>SUM(P6:P15)</f>
        <v>28684.356196189998</v>
      </c>
      <c r="Q16" s="108">
        <f t="shared" ref="Q16" si="5">SUM(Q6:Q15)</f>
        <v>0.99999999999999967</v>
      </c>
    </row>
    <row r="17" spans="1:45" x14ac:dyDescent="0.25">
      <c r="A17" s="3"/>
      <c r="B17" s="3"/>
      <c r="C17" s="136"/>
      <c r="D17" s="136"/>
      <c r="E17" s="3"/>
      <c r="F17" s="3"/>
      <c r="G17" s="136"/>
      <c r="H17" s="136"/>
      <c r="I17" s="3"/>
      <c r="J17" s="3"/>
      <c r="K17" s="136"/>
      <c r="L17" s="136"/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3">
      <c r="A18" s="211" t="s">
        <v>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50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0.21859962468995589</v>
      </c>
      <c r="N21" s="14">
        <v>3</v>
      </c>
      <c r="O21" s="8">
        <v>139.5</v>
      </c>
      <c r="P21" s="31">
        <v>47.903433999999997</v>
      </c>
      <c r="Q21" s="17">
        <f>O21/O38</f>
        <v>1.6006084843841063E-2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0.13968926553672317</v>
      </c>
      <c r="AH21" s="41">
        <v>1</v>
      </c>
      <c r="AI21" s="8">
        <v>2200</v>
      </c>
      <c r="AJ21" s="31">
        <v>1100</v>
      </c>
      <c r="AK21" s="17">
        <f>AI21/AI38</f>
        <v>0.72835792037922287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0.1583435367765631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5.7224842701707697E-2</v>
      </c>
      <c r="J22" s="14">
        <v>10</v>
      </c>
      <c r="K22" s="8">
        <v>1703.558</v>
      </c>
      <c r="L22" s="31">
        <v>656.01521700000001</v>
      </c>
      <c r="M22" s="17">
        <f>K22/K38</f>
        <v>0.20211116735026871</v>
      </c>
      <c r="N22" s="14">
        <v>1</v>
      </c>
      <c r="O22" s="8">
        <v>980</v>
      </c>
      <c r="P22" s="31">
        <v>478.20806499999998</v>
      </c>
      <c r="Q22" s="17">
        <f>O22/O38</f>
        <v>0.11244418026497666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1.977401129943503E-2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0.16584278317964959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2.99677465727364E-2</v>
      </c>
      <c r="J23" s="14">
        <v>2</v>
      </c>
      <c r="K23" s="8">
        <v>102</v>
      </c>
      <c r="L23" s="31">
        <v>50.795000000000002</v>
      </c>
      <c r="M23" s="17">
        <f>K23/K38</f>
        <v>1.2101342642708618E-2</v>
      </c>
      <c r="N23" s="14">
        <v>3</v>
      </c>
      <c r="O23" s="8">
        <v>188</v>
      </c>
      <c r="P23" s="31">
        <v>88.247799999999998</v>
      </c>
      <c r="Q23" s="17">
        <f>O23/O38</f>
        <v>2.1570924377362868E-2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1.6553589099527793E-2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0.13859268717105749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1</v>
      </c>
      <c r="G24" s="8">
        <v>1000</v>
      </c>
      <c r="H24" s="31">
        <v>467</v>
      </c>
      <c r="I24" s="17">
        <f>G24/G38</f>
        <v>0.30118338264056682</v>
      </c>
      <c r="J24" s="14">
        <v>1</v>
      </c>
      <c r="K24" s="8">
        <v>5</v>
      </c>
      <c r="L24" s="31">
        <v>2.2654939999999999</v>
      </c>
      <c r="M24" s="17">
        <f>K24/K38</f>
        <v>5.9320307072101069E-4</v>
      </c>
      <c r="N24" s="14">
        <v>4</v>
      </c>
      <c r="O24" s="8">
        <v>118.75</v>
      </c>
      <c r="P24" s="31">
        <v>34.864173000000001</v>
      </c>
      <c r="Q24" s="17">
        <f>O24/O38</f>
        <v>1.3625251435169366E-2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8.4745762711864403E-2</v>
      </c>
      <c r="AH24" s="41">
        <v>3</v>
      </c>
      <c r="AI24" s="8">
        <v>635</v>
      </c>
      <c r="AJ24" s="31">
        <v>263.67</v>
      </c>
      <c r="AK24" s="17">
        <f>AI24/AI38</f>
        <v>0.21023058156400296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4.0384249542145707E-2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0.44958702726884375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6.8681784089876463E-2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1.248336542025295E-2</v>
      </c>
      <c r="N26" s="14">
        <v>2</v>
      </c>
      <c r="O26" s="8">
        <v>272.39999999999998</v>
      </c>
      <c r="P26" s="31">
        <v>126.38160000000001</v>
      </c>
      <c r="Q26" s="17">
        <f>O26/O38</f>
        <v>3.1254892555285345E-2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5</v>
      </c>
      <c r="AQ26" s="8">
        <f t="shared" si="7"/>
        <v>385.62</v>
      </c>
      <c r="AR26" s="31">
        <f t="shared" si="8"/>
        <v>146.38159999999999</v>
      </c>
      <c r="AS26" s="17">
        <f>AQ26/AQ38</f>
        <v>6.5100325265732614E-3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7.8157087795227093E-2</v>
      </c>
      <c r="J27" s="14">
        <v>2</v>
      </c>
      <c r="K27" s="8">
        <v>20</v>
      </c>
      <c r="L27" s="31">
        <v>5.9678000000000004</v>
      </c>
      <c r="M27" s="17">
        <f>K27/K38</f>
        <v>2.3728122828840428E-3</v>
      </c>
      <c r="N27" s="14">
        <v>3</v>
      </c>
      <c r="O27" s="8">
        <v>185</v>
      </c>
      <c r="P27" s="31">
        <v>77.308199999999999</v>
      </c>
      <c r="Q27" s="17">
        <f>O27/O38</f>
        <v>2.1226707499000696E-2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6.4558997488158394E-3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1.9312995203567791E-2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4.8942299679092111E-2</v>
      </c>
      <c r="J28" s="14">
        <v>2</v>
      </c>
      <c r="K28" s="8">
        <v>388</v>
      </c>
      <c r="L28" s="31">
        <v>114.4593</v>
      </c>
      <c r="M28" s="17">
        <f>K28/K38</f>
        <v>4.6032558287950436E-2</v>
      </c>
      <c r="N28" s="14">
        <v>4</v>
      </c>
      <c r="O28" s="8">
        <v>509</v>
      </c>
      <c r="P28" s="31">
        <v>234.465856</v>
      </c>
      <c r="Q28" s="17">
        <f>O28/O38</f>
        <v>5.8402130362115424E-2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9</v>
      </c>
      <c r="AQ28" s="8">
        <f t="shared" si="7"/>
        <v>1259.5</v>
      </c>
      <c r="AR28" s="31">
        <f t="shared" si="8"/>
        <v>467.69826</v>
      </c>
      <c r="AS28" s="17">
        <f>AQ28/AQ38</f>
        <v>2.1262864911620306E-2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1</v>
      </c>
      <c r="G29" s="8">
        <v>37.5</v>
      </c>
      <c r="H29" s="31">
        <v>14.625</v>
      </c>
      <c r="I29" s="17">
        <f>G29/G38</f>
        <v>1.1294376849021256E-2</v>
      </c>
      <c r="J29" s="14">
        <v>1</v>
      </c>
      <c r="K29" s="8">
        <v>48.322600000000001</v>
      </c>
      <c r="L29" s="31">
        <v>24.161300000000001</v>
      </c>
      <c r="M29" s="17">
        <f>K29/K38</f>
        <v>5.7330229410446224E-3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2.4769692920061149E-3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8.7313062627500312E-2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7.9399359942208009E-2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0.10112994350282486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7"/>
        <v>1761.7</v>
      </c>
      <c r="AR30" s="31">
        <f t="shared" si="8"/>
        <v>843.06569999999999</v>
      </c>
      <c r="AS30" s="17">
        <f>AQ30/AQ38</f>
        <v>2.9740999694165538E-2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0.11564848562133964</v>
      </c>
      <c r="J31" s="14">
        <v>4</v>
      </c>
      <c r="K31" s="8">
        <v>3408.08</v>
      </c>
      <c r="L31" s="31">
        <v>1699.814138</v>
      </c>
      <c r="M31" s="17">
        <f>K31/K38</f>
        <v>0.40433670425257245</v>
      </c>
      <c r="N31" s="14">
        <v>6</v>
      </c>
      <c r="O31" s="8">
        <v>840.56010000000003</v>
      </c>
      <c r="P31" s="31">
        <v>384.46265</v>
      </c>
      <c r="Q31" s="17">
        <f>O31/O38</f>
        <v>9.6444991232598781E-2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1.5193789932876757E-3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2.9378531073446328E-2</v>
      </c>
      <c r="AH31" s="41">
        <v>1</v>
      </c>
      <c r="AI31" s="8">
        <v>59.993000000000002</v>
      </c>
      <c r="AJ31" s="31">
        <v>29.996500000000001</v>
      </c>
      <c r="AK31" s="17">
        <f>AI31/AI38</f>
        <v>1.9861989416959418E-2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7"/>
        <v>6526.5634</v>
      </c>
      <c r="AR31" s="31">
        <f t="shared" si="8"/>
        <v>2989.8244380000001</v>
      </c>
      <c r="AS31" s="17">
        <f>AQ31/AQ38</f>
        <v>0.11018137031466878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6.3248510354519033E-2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3.3274298241676763E-2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1.228813559322034E-2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1.5055357624599435E-2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4.5202073988941015E-2</v>
      </c>
      <c r="N33" s="14">
        <v>6</v>
      </c>
      <c r="O33" s="8">
        <v>262.26</v>
      </c>
      <c r="P33" s="31">
        <v>108.64749999999999</v>
      </c>
      <c r="Q33" s="17">
        <f>O33/O38</f>
        <v>3.0091439506421201E-2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 t="shared" si="7"/>
        <v>1501.96</v>
      </c>
      <c r="AR33" s="31">
        <f t="shared" si="8"/>
        <v>666.9375</v>
      </c>
      <c r="AS33" s="17">
        <f>AQ33/AQ38</f>
        <v>2.5356071919537305E-2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1.9684141155856885E-2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1.7210843918108671E-3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1.6949152542372881E-2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1.0461025660718533E-2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2</v>
      </c>
      <c r="G35" s="8">
        <v>22</v>
      </c>
      <c r="H35" s="8">
        <v>11</v>
      </c>
      <c r="I35" s="17">
        <f>G35/G38</f>
        <v>6.6260344180924706E-3</v>
      </c>
      <c r="J35" s="14">
        <v>3</v>
      </c>
      <c r="K35" s="8">
        <v>51.1</v>
      </c>
      <c r="L35" s="8">
        <v>22.45</v>
      </c>
      <c r="M35" s="17">
        <f>K35/K38</f>
        <v>6.0625353827687299E-3</v>
      </c>
      <c r="N35" s="14">
        <v>3</v>
      </c>
      <c r="O35" s="8">
        <v>64.618660000000006</v>
      </c>
      <c r="P35" s="8">
        <v>30.67183</v>
      </c>
      <c r="Q35" s="17">
        <f>O35/O38</f>
        <v>7.4142778097155476E-3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>
        <v>2</v>
      </c>
      <c r="AE35" s="40">
        <v>50</v>
      </c>
      <c r="AF35" s="40">
        <v>13.531504199999999</v>
      </c>
      <c r="AG35" s="18">
        <f>AF35/AE35</f>
        <v>0.27063008399999999</v>
      </c>
      <c r="AH35" s="41">
        <v>2</v>
      </c>
      <c r="AI35" s="8">
        <v>56</v>
      </c>
      <c r="AJ35" s="8">
        <v>13.715299</v>
      </c>
      <c r="AK35" s="17">
        <f>AI35/AI38</f>
        <v>1.8540019791471126E-2</v>
      </c>
      <c r="AL35" s="40"/>
      <c r="AM35" s="9"/>
      <c r="AN35" s="9"/>
      <c r="AO35" s="18"/>
      <c r="AP35" s="44">
        <f t="shared" si="6"/>
        <v>14</v>
      </c>
      <c r="AQ35" s="8">
        <f t="shared" si="7"/>
        <v>3093.71866</v>
      </c>
      <c r="AR35" s="31">
        <f t="shared" si="8"/>
        <v>1364.3886332</v>
      </c>
      <c r="AS35" s="17">
        <f>AQ35/AQ38</f>
        <v>5.2228123812734416E-2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0.1807100295843401</v>
      </c>
      <c r="J36" s="14">
        <v>2</v>
      </c>
      <c r="K36" s="8">
        <v>134</v>
      </c>
      <c r="L36" s="8">
        <v>62.906809000000003</v>
      </c>
      <c r="M36" s="17">
        <f>K36/K38</f>
        <v>1.5897842295323088E-2</v>
      </c>
      <c r="N36" s="14">
        <v>1</v>
      </c>
      <c r="O36" s="8">
        <v>40</v>
      </c>
      <c r="P36" s="8">
        <v>20</v>
      </c>
      <c r="Q36" s="17">
        <f>O36/O38</f>
        <v>4.5895583781623128E-3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0.58192090395480223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8</v>
      </c>
      <c r="AQ36" s="8">
        <f t="shared" si="7"/>
        <v>4260</v>
      </c>
      <c r="AR36" s="31">
        <f t="shared" si="8"/>
        <v>1931.8108090000001</v>
      </c>
      <c r="AS36" s="17">
        <f>AQ36/AQ38</f>
        <v>7.1917272348949984E-2</v>
      </c>
    </row>
    <row r="37" spans="1:45" ht="15.75" thickBot="1" x14ac:dyDescent="0.3">
      <c r="A37" s="30" t="s">
        <v>49</v>
      </c>
      <c r="B37" s="139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2.8473747394608517E-2</v>
      </c>
      <c r="N37" s="14">
        <v>1</v>
      </c>
      <c r="O37" s="8">
        <v>200</v>
      </c>
      <c r="P37" s="8">
        <v>93</v>
      </c>
      <c r="Q37" s="17">
        <f>O37/O38</f>
        <v>2.2947791890811562E-2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5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6.3651875931566265E-2</v>
      </c>
    </row>
    <row r="38" spans="1:45" s="56" customFormat="1" ht="28.5" customHeight="1" thickBot="1" x14ac:dyDescent="0.3">
      <c r="A38" s="127" t="s">
        <v>3</v>
      </c>
      <c r="B38" s="46">
        <f>SUM(B21:B37)</f>
        <v>36</v>
      </c>
      <c r="C38" s="47">
        <f>SUM(C21:C37)</f>
        <v>7134.3440000000001</v>
      </c>
      <c r="D38" s="47">
        <f>SUM(D21:D37)</f>
        <v>2679.3734839999997</v>
      </c>
      <c r="E38" s="52">
        <f t="shared" ref="E38:I38" si="9">SUM(E21:E36)</f>
        <v>0.80096277947909433</v>
      </c>
      <c r="F38" s="113">
        <f>SUM(F21:F37)</f>
        <v>33</v>
      </c>
      <c r="G38" s="114">
        <f>SUM(G21:G36)</f>
        <v>3320.2363000000005</v>
      </c>
      <c r="H38" s="114">
        <f>SUM(H21:H36)</f>
        <v>1459.6322540000001</v>
      </c>
      <c r="I38" s="122">
        <f t="shared" si="9"/>
        <v>1</v>
      </c>
      <c r="J38" s="116">
        <f>SUM(J21:J37)</f>
        <v>42</v>
      </c>
      <c r="K38" s="123">
        <f>SUM(K21:K37)</f>
        <v>8428.8167859999994</v>
      </c>
      <c r="L38" s="123">
        <f>SUM(L21:L37)</f>
        <v>3808.5103339999996</v>
      </c>
      <c r="M38" s="115">
        <f t="shared" ref="M38:U38" si="10">SUM(M21:M36)</f>
        <v>0.9715262526053916</v>
      </c>
      <c r="N38" s="116">
        <f>SUM(N21:N37)</f>
        <v>56</v>
      </c>
      <c r="O38" s="114">
        <f>SUM(O21:O37)</f>
        <v>8715.4354959999982</v>
      </c>
      <c r="P38" s="114">
        <f>SUM(P21:P37)</f>
        <v>4005.0794369999994</v>
      </c>
      <c r="Q38" s="115">
        <f t="shared" si="10"/>
        <v>0.97705220810918869</v>
      </c>
      <c r="R38" s="113">
        <f>SUM(R21:R37)</f>
        <v>17</v>
      </c>
      <c r="S38" s="114">
        <f>SUM(S21:S37)</f>
        <v>11079.201498999999</v>
      </c>
      <c r="T38" s="114">
        <f>SUM(T21:T37)</f>
        <v>4211.7039279999999</v>
      </c>
      <c r="U38" s="112">
        <f t="shared" si="10"/>
        <v>0.93885827430242685</v>
      </c>
      <c r="V38" s="116">
        <f t="shared" ref="V38:AB38" si="11">SUM(V21:V37)</f>
        <v>5</v>
      </c>
      <c r="W38" s="119">
        <f t="shared" si="11"/>
        <v>4110</v>
      </c>
      <c r="X38" s="120">
        <f>SUM(X21:X37)</f>
        <v>2055</v>
      </c>
      <c r="Y38" s="121">
        <f t="shared" si="11"/>
        <v>0.97962156877430961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16</v>
      </c>
      <c r="AE38" s="47">
        <f>SUM(AE21:AE37)</f>
        <v>3540</v>
      </c>
      <c r="AF38" s="118">
        <f>SUM(AF21:AF37)</f>
        <v>1666.9634442000001</v>
      </c>
      <c r="AG38" s="58">
        <f t="shared" ref="AG38:AN38" si="12">SUM(AG21:AG37)</f>
        <v>1.2565057902146894</v>
      </c>
      <c r="AH38" s="46">
        <f t="shared" si="12"/>
        <v>9</v>
      </c>
      <c r="AI38" s="47">
        <f t="shared" si="12"/>
        <v>3020.4929999999999</v>
      </c>
      <c r="AJ38" s="47">
        <f t="shared" si="12"/>
        <v>1433.1736989999999</v>
      </c>
      <c r="AK38" s="52">
        <f>SUM(AK21:AK37)</f>
        <v>1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238</v>
      </c>
      <c r="AQ38" s="54">
        <f>C38+G38+K38+O38+S38+AA38+AI38+AE38+W38+AM38</f>
        <v>59234.727080999997</v>
      </c>
      <c r="AR38" s="55">
        <f>D38+H38+L38+P38+T38+AB38+AJ38+AF38+X38+AN38</f>
        <v>25414.897056189999</v>
      </c>
      <c r="AS38" s="50">
        <f>SUM(AS21:AS36)</f>
        <v>0.93634812406843382</v>
      </c>
    </row>
    <row r="39" spans="1:45" x14ac:dyDescent="0.25">
      <c r="A39" s="3"/>
      <c r="B39" s="3"/>
      <c r="C39" s="136"/>
      <c r="D39" s="136"/>
      <c r="E39" s="3"/>
      <c r="F39" s="3"/>
      <c r="G39" s="136"/>
      <c r="H39" s="136"/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/>
      <c r="AR39" s="134"/>
    </row>
    <row r="40" spans="1:45" ht="15.75" customHeight="1" thickBot="1" x14ac:dyDescent="0.3">
      <c r="A40" s="211" t="s">
        <v>52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50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4.25" thickBot="1" x14ac:dyDescent="0.3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31</v>
      </c>
      <c r="C43" s="8">
        <v>6099.2439999999997</v>
      </c>
      <c r="D43" s="188">
        <v>2415.7522199999999</v>
      </c>
      <c r="E43" s="17">
        <f>C43/C50</f>
        <v>0.85491307960479612</v>
      </c>
      <c r="F43" s="14">
        <v>23</v>
      </c>
      <c r="G43" s="8">
        <v>1182.7363</v>
      </c>
      <c r="H43" s="8">
        <v>452.45225399999998</v>
      </c>
      <c r="I43" s="17">
        <f>G43/G50</f>
        <v>0.35622051960578832</v>
      </c>
      <c r="J43" s="14">
        <v>29</v>
      </c>
      <c r="K43" s="8">
        <v>5747.4830000000002</v>
      </c>
      <c r="L43" s="8">
        <v>2631.6579029999998</v>
      </c>
      <c r="M43" s="17">
        <f>K43/K50</f>
        <v>0.6818849129033614</v>
      </c>
      <c r="N43" s="14">
        <v>43</v>
      </c>
      <c r="O43" s="8">
        <v>7110.6254959999997</v>
      </c>
      <c r="P43" s="8">
        <v>3346.5264990000001</v>
      </c>
      <c r="Q43" s="17">
        <f>O43/O50</f>
        <v>0.81586577047853348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3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12</v>
      </c>
      <c r="AE43" s="21">
        <v>2730</v>
      </c>
      <c r="AF43" s="62">
        <v>1330.71694</v>
      </c>
      <c r="AG43" s="17">
        <f>AE43/AE50</f>
        <v>0.77118644067796616</v>
      </c>
      <c r="AH43" s="21">
        <v>6</v>
      </c>
      <c r="AI43" s="22">
        <v>2865.9929999999999</v>
      </c>
      <c r="AJ43" s="33">
        <v>1387.4817989999999</v>
      </c>
      <c r="AK43" s="17">
        <f>AI43/AI50</f>
        <v>0.94884940968245912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180</v>
      </c>
      <c r="AQ43" s="8">
        <f>C43+G43+K43+O43+S43+AA43+AI43+AE43+W43+AM43</f>
        <v>39264.081795999999</v>
      </c>
      <c r="AR43" s="8">
        <f>D43+H43+L43+P43+T43+AB43+AJ43+AF43+X43+AN43</f>
        <v>17640.007128989997</v>
      </c>
      <c r="AS43" s="17">
        <f>AR43/AR50</f>
        <v>0.69408139210595921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6.1953839063549503E-2</v>
      </c>
      <c r="F44" s="14">
        <v>1</v>
      </c>
      <c r="G44" s="8">
        <v>600</v>
      </c>
      <c r="H44" s="8">
        <v>300</v>
      </c>
      <c r="I44" s="17">
        <f>G44/G50</f>
        <v>0.18071002958434013</v>
      </c>
      <c r="J44" s="14">
        <v>10</v>
      </c>
      <c r="K44" s="8">
        <v>2388.0111860000002</v>
      </c>
      <c r="L44" s="8">
        <v>1065.5911309999999</v>
      </c>
      <c r="M44" s="17">
        <f>K44/K50</f>
        <v>0.28331511369026458</v>
      </c>
      <c r="N44" s="14">
        <v>3</v>
      </c>
      <c r="O44" s="8">
        <v>110</v>
      </c>
      <c r="P44" s="8">
        <v>29.013172999999998</v>
      </c>
      <c r="Q44" s="17">
        <f>O44/O50</f>
        <v>1.2621285539946356E-2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22</v>
      </c>
      <c r="AQ44" s="8">
        <f>C44+G44+K44+O44+S44+AA44+AI44+W44</f>
        <v>9590.0111859999997</v>
      </c>
      <c r="AR44" s="8">
        <f>D44+H44+L44+P44+T44+AB44+AJ44+X44</f>
        <v>3208.353075</v>
      </c>
      <c r="AS44" s="17">
        <f>AR44/AR50</f>
        <v>0.12623907418970171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0.12920767115280318</v>
      </c>
      <c r="J45" s="14">
        <v>2</v>
      </c>
      <c r="K45" s="8">
        <v>60.322600000000001</v>
      </c>
      <c r="L45" s="8">
        <v>29.261299999999999</v>
      </c>
      <c r="M45" s="17">
        <f>K45/K50</f>
        <v>7.1567103107750482E-3</v>
      </c>
      <c r="N45" s="14">
        <v>5</v>
      </c>
      <c r="O45" s="8">
        <v>297</v>
      </c>
      <c r="P45" s="8">
        <v>69.145700000000005</v>
      </c>
      <c r="Q45" s="19">
        <f>O45/O50</f>
        <v>3.4077470957855162E-2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2.2598870056497175E-2</v>
      </c>
      <c r="AH45" s="21">
        <v>1</v>
      </c>
      <c r="AI45" s="10">
        <v>19.5</v>
      </c>
      <c r="AJ45" s="32">
        <v>5.7919</v>
      </c>
      <c r="AK45" s="19">
        <f>AI45/AI50</f>
        <v>6.4558997488158394E-3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7.1391943708781783E-2</v>
      </c>
    </row>
    <row r="46" spans="1:45" ht="29.25" x14ac:dyDescent="0.25">
      <c r="A46" s="30" t="s">
        <v>47</v>
      </c>
      <c r="B46" s="14">
        <v>2</v>
      </c>
      <c r="C46" s="8">
        <v>593.1</v>
      </c>
      <c r="D46" s="8">
        <v>115.36245</v>
      </c>
      <c r="E46" s="17">
        <f>C46/C50</f>
        <v>8.3133081331654327E-2</v>
      </c>
      <c r="F46" s="14">
        <v>4</v>
      </c>
      <c r="G46" s="8">
        <v>1096</v>
      </c>
      <c r="H46" s="8">
        <v>510.67500000000001</v>
      </c>
      <c r="I46" s="17">
        <f>G46/G50</f>
        <v>0.33009698737406129</v>
      </c>
      <c r="J46" s="14">
        <v>1</v>
      </c>
      <c r="K46" s="8">
        <v>233</v>
      </c>
      <c r="L46" s="8">
        <v>82</v>
      </c>
      <c r="M46" s="17">
        <f>K46/K50</f>
        <v>2.7643263095599099E-2</v>
      </c>
      <c r="N46" s="14">
        <v>3</v>
      </c>
      <c r="O46" s="8">
        <v>1119.81</v>
      </c>
      <c r="P46" s="8">
        <v>528.17656499999998</v>
      </c>
      <c r="Q46" s="19">
        <f>O46/O50</f>
        <v>0.12848583418624845</v>
      </c>
      <c r="R46" s="162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4.4694690568725041E-2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16</v>
      </c>
      <c r="AQ46" s="8">
        <f>C46+G46+K46+O46+S46+W46+AA46+AE46+AI46+AM46</f>
        <v>5674.3114989999995</v>
      </c>
      <c r="AR46" s="8">
        <f>D46+H46+L46+P46+T46+X46+AB46+AF46+AJ46+AN46</f>
        <v>2397.3689479999998</v>
      </c>
      <c r="AS46" s="19">
        <f>AR46/AR50</f>
        <v>9.4329280291776826E-2</v>
      </c>
    </row>
    <row r="47" spans="1:45" ht="29.25" x14ac:dyDescent="0.2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2</v>
      </c>
      <c r="O47" s="8">
        <v>78</v>
      </c>
      <c r="P47" s="8">
        <v>32.217500000000001</v>
      </c>
      <c r="Q47" s="17">
        <f>O47/O50</f>
        <v>8.949638837416507E-3</v>
      </c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2</v>
      </c>
      <c r="AE47" s="8">
        <v>330</v>
      </c>
      <c r="AF47" s="8">
        <v>120.0315042</v>
      </c>
      <c r="AG47" s="17">
        <f>AE47/AE50</f>
        <v>9.3220338983050849E-2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4</v>
      </c>
      <c r="AQ47" s="8">
        <f t="shared" si="13"/>
        <v>408</v>
      </c>
      <c r="AR47" s="8">
        <f t="shared" si="13"/>
        <v>152.2490042</v>
      </c>
      <c r="AS47" s="17">
        <f>AR47/AR50</f>
        <v>5.9905418410073231E-3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3.764792283007086E-3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2.1102486017884382E-4</v>
      </c>
    </row>
    <row r="49" spans="1:47" ht="22.5" customHeight="1" thickBot="1" x14ac:dyDescent="0.3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0.11299435028248588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7.8694003582945246E-3</v>
      </c>
    </row>
    <row r="50" spans="1:47" s="56" customFormat="1" ht="24.75" customHeight="1" thickBot="1" x14ac:dyDescent="0.3">
      <c r="A50" s="45" t="s">
        <v>3</v>
      </c>
      <c r="B50" s="57">
        <f t="shared" ref="B50:H50" si="15">SUM(B43:B49)</f>
        <v>36</v>
      </c>
      <c r="C50" s="59">
        <f t="shared" si="15"/>
        <v>7134.3440000000001</v>
      </c>
      <c r="D50" s="57">
        <f t="shared" si="15"/>
        <v>2679.3734839999997</v>
      </c>
      <c r="E50" s="58">
        <f t="shared" si="15"/>
        <v>0.99999999999999989</v>
      </c>
      <c r="F50" s="57">
        <f t="shared" si="15"/>
        <v>33</v>
      </c>
      <c r="G50" s="59">
        <f t="shared" si="15"/>
        <v>3320.2363</v>
      </c>
      <c r="H50" s="59">
        <f t="shared" si="15"/>
        <v>1459.6322540000001</v>
      </c>
      <c r="I50" s="58">
        <f>SUM(I43:I47)</f>
        <v>0.99623520771699292</v>
      </c>
      <c r="J50" s="57">
        <f t="shared" ref="J50:AS50" si="16">SUM(J43:J49)</f>
        <v>42</v>
      </c>
      <c r="K50" s="59">
        <f t="shared" si="16"/>
        <v>8428.8167859999994</v>
      </c>
      <c r="L50" s="59">
        <f t="shared" si="16"/>
        <v>3808.5103339999996</v>
      </c>
      <c r="M50" s="58">
        <f t="shared" si="16"/>
        <v>1.0000000000000002</v>
      </c>
      <c r="N50" s="57">
        <f t="shared" si="16"/>
        <v>56</v>
      </c>
      <c r="O50" s="59">
        <f t="shared" si="16"/>
        <v>8715.4354960000001</v>
      </c>
      <c r="P50" s="59">
        <f t="shared" si="16"/>
        <v>4005.0794369999999</v>
      </c>
      <c r="Q50" s="58">
        <f t="shared" si="16"/>
        <v>1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68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16</v>
      </c>
      <c r="AE50" s="59">
        <f t="shared" si="16"/>
        <v>3540</v>
      </c>
      <c r="AF50" s="59">
        <f t="shared" si="16"/>
        <v>1666.9634441999999</v>
      </c>
      <c r="AG50" s="58">
        <f t="shared" si="16"/>
        <v>1</v>
      </c>
      <c r="AH50" s="60">
        <f t="shared" si="16"/>
        <v>9</v>
      </c>
      <c r="AI50" s="59">
        <f t="shared" si="16"/>
        <v>3020.4929999999999</v>
      </c>
      <c r="AJ50" s="59">
        <f t="shared" si="16"/>
        <v>1433.1736989999999</v>
      </c>
      <c r="AK50" s="58">
        <f t="shared" si="16"/>
        <v>1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 t="shared" si="16"/>
        <v>238</v>
      </c>
      <c r="AQ50" s="124">
        <f t="shared" si="16"/>
        <v>59234.727081000005</v>
      </c>
      <c r="AR50" s="55">
        <f t="shared" si="16"/>
        <v>25414.897056189995</v>
      </c>
      <c r="AS50" s="52">
        <f t="shared" si="16"/>
        <v>1.0001126573557002</v>
      </c>
    </row>
    <row r="51" spans="1:4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0"/>
      <c r="AR51" s="140"/>
      <c r="AS51" s="28"/>
    </row>
    <row r="52" spans="1:47" ht="15.75" customHeight="1" x14ac:dyDescent="0.25"/>
    <row r="53" spans="1:47" ht="15" customHeight="1" x14ac:dyDescent="0.25"/>
    <row r="54" spans="1:47" s="69" customFormat="1" ht="16.5" thickBot="1" x14ac:dyDescent="0.3">
      <c r="A54" s="219" t="s">
        <v>53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3">
      <c r="A55" s="214" t="s">
        <v>41</v>
      </c>
      <c r="B55" s="216" t="s">
        <v>22</v>
      </c>
      <c r="C55" s="217"/>
      <c r="D55" s="218"/>
      <c r="E55" s="82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50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7" s="69" customFormat="1" ht="50.25" customHeight="1" thickBot="1" x14ac:dyDescent="0.3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25">
      <c r="A57" s="23" t="s">
        <v>42</v>
      </c>
      <c r="B57" s="97">
        <v>6</v>
      </c>
      <c r="C57" s="104">
        <v>408.9</v>
      </c>
      <c r="D57" s="187">
        <v>161.40694999999999</v>
      </c>
      <c r="E57" s="100">
        <f>C57/C61</f>
        <v>5.7314309486618531E-2</v>
      </c>
      <c r="F57" s="14">
        <v>10</v>
      </c>
      <c r="G57" s="8">
        <v>869.9</v>
      </c>
      <c r="H57" s="31">
        <v>423</v>
      </c>
      <c r="I57" s="18">
        <f>G57/G61</f>
        <v>0.10467705983882958</v>
      </c>
      <c r="J57" s="101">
        <v>16</v>
      </c>
      <c r="K57" s="8">
        <v>2548.3267860000001</v>
      </c>
      <c r="L57" s="135">
        <v>1150.412599</v>
      </c>
      <c r="M57" s="92">
        <f>K57/K61</f>
        <v>0.28508547014759233</v>
      </c>
      <c r="N57" s="102">
        <v>15</v>
      </c>
      <c r="O57" s="98">
        <v>688.71</v>
      </c>
      <c r="P57" s="98">
        <v>256.62995799999999</v>
      </c>
      <c r="Q57" s="103">
        <f>O57/O61</f>
        <v>7.7702376275069582E-2</v>
      </c>
      <c r="R57" s="24">
        <v>5</v>
      </c>
      <c r="S57" s="8">
        <v>836.8</v>
      </c>
      <c r="T57" s="31">
        <v>402.5</v>
      </c>
      <c r="U57" s="18">
        <f>S57/S61</f>
        <v>7.0782078961416972E-2</v>
      </c>
      <c r="V57" s="97">
        <v>1</v>
      </c>
      <c r="W57" s="98">
        <v>1000</v>
      </c>
      <c r="X57" s="98">
        <v>500</v>
      </c>
      <c r="Y57" s="103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28">
        <f>AE57/AE61</f>
        <v>0.11101859561476547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58</v>
      </c>
      <c r="AQ57" s="22">
        <f>C57+G57+K57+O57+S57+W57+AA57+AE57+AI57+AM57</f>
        <v>9825.1367859999991</v>
      </c>
      <c r="AR57" s="22">
        <f>D57+H57+L57+P57+T57+X57+AB57+AF57+AJ57+AN57</f>
        <v>4525.8499009999996</v>
      </c>
      <c r="AS57" s="128">
        <f>AQ57/AQ61</f>
        <v>0.14898125494561623</v>
      </c>
      <c r="AT57" s="140"/>
      <c r="AU57" s="140"/>
    </row>
    <row r="58" spans="1:47" s="28" customFormat="1" ht="24" customHeight="1" x14ac:dyDescent="0.25">
      <c r="A58" s="23" t="s">
        <v>43</v>
      </c>
      <c r="B58" s="97">
        <v>19</v>
      </c>
      <c r="C58" s="98">
        <v>3017.25</v>
      </c>
      <c r="D58" s="99">
        <v>1153.0305639999999</v>
      </c>
      <c r="E58" s="100">
        <f>C58/C61</f>
        <v>0.42291905184274825</v>
      </c>
      <c r="F58" s="14">
        <v>26</v>
      </c>
      <c r="G58" s="8">
        <v>6280.4213</v>
      </c>
      <c r="H58" s="31">
        <v>2990.7973940000002</v>
      </c>
      <c r="I58" s="18">
        <f>G58/G61</f>
        <v>0.75573748273728003</v>
      </c>
      <c r="J58" s="101">
        <v>25</v>
      </c>
      <c r="K58" s="98">
        <v>5767.49</v>
      </c>
      <c r="L58" s="98">
        <v>2635.5977349999998</v>
      </c>
      <c r="M58" s="92">
        <f>K58/K61</f>
        <v>0.6452185046496377</v>
      </c>
      <c r="N58" s="102">
        <v>37</v>
      </c>
      <c r="O58" s="98">
        <v>4225.4153960000003</v>
      </c>
      <c r="P58" s="98">
        <v>1859.5702679999999</v>
      </c>
      <c r="Q58" s="103">
        <f>O58/O61</f>
        <v>0.47672433537840914</v>
      </c>
      <c r="R58" s="24">
        <v>10</v>
      </c>
      <c r="S58" s="8">
        <v>6841</v>
      </c>
      <c r="T58" s="31">
        <v>2231.5489950000001</v>
      </c>
      <c r="U58" s="18">
        <f>S58/S61</f>
        <v>0.57865702936789376</v>
      </c>
      <c r="V58" s="97">
        <v>4</v>
      </c>
      <c r="W58" s="144">
        <v>3110</v>
      </c>
      <c r="X58" s="144">
        <v>1555</v>
      </c>
      <c r="Y58" s="103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16</v>
      </c>
      <c r="AE58" s="8">
        <v>3203</v>
      </c>
      <c r="AF58" s="8">
        <v>1541.9634442000001</v>
      </c>
      <c r="AG58" s="17">
        <f>AE58/AE61</f>
        <v>0.88898140438523454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163</v>
      </c>
      <c r="AQ58" s="8">
        <f t="shared" ref="AQ58:AR60" si="17">C58+G58+K58+O58+S58+W58+AA58+AE58+AI58+AM58</f>
        <v>39045.769696000003</v>
      </c>
      <c r="AR58" s="8">
        <f t="shared" si="17"/>
        <v>16387.890496189997</v>
      </c>
      <c r="AS58" s="17">
        <f>AQ58/AQ61</f>
        <v>0.59206175917229553</v>
      </c>
      <c r="AT58" s="140"/>
      <c r="AU58" s="140"/>
    </row>
    <row r="59" spans="1:47" s="28" customFormat="1" ht="25.5" customHeight="1" x14ac:dyDescent="0.25">
      <c r="A59" s="23" t="s">
        <v>44</v>
      </c>
      <c r="B59" s="97">
        <v>10</v>
      </c>
      <c r="C59" s="98">
        <v>3358.194</v>
      </c>
      <c r="D59" s="99">
        <v>1341.91597</v>
      </c>
      <c r="E59" s="100">
        <f>C59/C61</f>
        <v>0.47070816882393113</v>
      </c>
      <c r="F59" s="14">
        <v>3</v>
      </c>
      <c r="G59" s="8">
        <v>1160</v>
      </c>
      <c r="H59" s="31">
        <v>538</v>
      </c>
      <c r="I59" s="18">
        <f>G59/G61</f>
        <v>0.13958545742389047</v>
      </c>
      <c r="J59" s="101">
        <v>1</v>
      </c>
      <c r="K59" s="98">
        <v>233</v>
      </c>
      <c r="L59" s="98">
        <v>82</v>
      </c>
      <c r="M59" s="92">
        <f>K59/K61</f>
        <v>2.6066089682576923E-2</v>
      </c>
      <c r="N59" s="102">
        <v>6</v>
      </c>
      <c r="O59" s="98">
        <v>3725.3101000000001</v>
      </c>
      <c r="P59" s="98">
        <v>1839.891611</v>
      </c>
      <c r="Q59" s="103">
        <f>O59/O61</f>
        <v>0.42030092075259123</v>
      </c>
      <c r="R59" s="24">
        <v>1</v>
      </c>
      <c r="S59" s="8">
        <v>472.401499</v>
      </c>
      <c r="T59" s="31">
        <v>108.75493299999999</v>
      </c>
      <c r="U59" s="18">
        <f>S59/S61</f>
        <v>3.9958843455676074E-2</v>
      </c>
      <c r="V59" s="97"/>
      <c r="W59" s="98"/>
      <c r="X59" s="98"/>
      <c r="Y59" s="103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24</v>
      </c>
      <c r="AQ59" s="8">
        <f t="shared" si="17"/>
        <v>12311.905599</v>
      </c>
      <c r="AR59" s="8">
        <f t="shared" si="17"/>
        <v>5552.9141990000007</v>
      </c>
      <c r="AS59" s="17">
        <f>AQ59/AQ61</f>
        <v>0.1866888153175254</v>
      </c>
      <c r="AT59" s="140"/>
      <c r="AU59" s="140"/>
    </row>
    <row r="60" spans="1:47" s="28" customFormat="1" ht="36" customHeight="1" thickBot="1" x14ac:dyDescent="0.3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4.9058469846702091E-2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4.3629935520193133E-2</v>
      </c>
      <c r="N60" s="181">
        <v>1</v>
      </c>
      <c r="O60" s="177">
        <v>224</v>
      </c>
      <c r="P60" s="177">
        <v>102.1816</v>
      </c>
      <c r="Q60" s="182">
        <f>O60/O61</f>
        <v>2.5272367593930083E-2</v>
      </c>
      <c r="R60" s="39">
        <v>3</v>
      </c>
      <c r="S60" s="10">
        <v>3672</v>
      </c>
      <c r="T60" s="32">
        <v>1836</v>
      </c>
      <c r="U60" s="20">
        <f>S60/S61</f>
        <v>0.3106020482150133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7</v>
      </c>
      <c r="AQ60" s="8">
        <f t="shared" si="17"/>
        <v>4766</v>
      </c>
      <c r="AR60" s="8">
        <f t="shared" si="17"/>
        <v>2217.7015999999999</v>
      </c>
      <c r="AS60" s="17">
        <f>AQ60/AQ61</f>
        <v>7.2268170564562667E-2</v>
      </c>
    </row>
    <row r="61" spans="1:47" s="73" customFormat="1" ht="21.75" customHeight="1" thickBot="1" x14ac:dyDescent="0.3">
      <c r="A61" s="72" t="s">
        <v>3</v>
      </c>
      <c r="B61" s="78">
        <f t="shared" ref="B61:M61" si="18">SUM(B57:B60)</f>
        <v>36</v>
      </c>
      <c r="C61" s="78">
        <f t="shared" si="18"/>
        <v>7134.3440000000001</v>
      </c>
      <c r="D61" s="186">
        <f>SUM(D57:D60)</f>
        <v>2679.3734840000002</v>
      </c>
      <c r="E61" s="83">
        <f t="shared" si="18"/>
        <v>1</v>
      </c>
      <c r="F61" s="57">
        <f t="shared" si="18"/>
        <v>39</v>
      </c>
      <c r="G61" s="59">
        <f>SUM(G57:G60)</f>
        <v>8310.3212999999996</v>
      </c>
      <c r="H61" s="59">
        <f t="shared" si="18"/>
        <v>3951.7973940000002</v>
      </c>
      <c r="I61" s="58">
        <f t="shared" si="18"/>
        <v>1</v>
      </c>
      <c r="J61" s="86">
        <f t="shared" si="18"/>
        <v>43</v>
      </c>
      <c r="K61" s="87">
        <f t="shared" si="18"/>
        <v>8938.8167859999994</v>
      </c>
      <c r="L61" s="88">
        <f t="shared" si="18"/>
        <v>4059.5103339999996</v>
      </c>
      <c r="M61" s="52">
        <f t="shared" si="18"/>
        <v>1.0000000000000002</v>
      </c>
      <c r="N61" s="91">
        <f>SUM(N57:N60)</f>
        <v>59</v>
      </c>
      <c r="O61" s="90">
        <f>SUM(O57:O60)</f>
        <v>8863.4354960000001</v>
      </c>
      <c r="P61" s="90">
        <f>SUM(P57:P60)</f>
        <v>4058.2734369999998</v>
      </c>
      <c r="Q61" s="85">
        <f>SUM(Q57:Q60)</f>
        <v>0.99999999999999989</v>
      </c>
      <c r="R61" s="51">
        <f>SUM(R57:R60)</f>
        <v>19</v>
      </c>
      <c r="S61" s="54">
        <f t="shared" ref="S61:U61" si="19">SUM(S57:S60)</f>
        <v>11822.201498999999</v>
      </c>
      <c r="T61" s="55">
        <f t="shared" si="19"/>
        <v>4578.8039280000003</v>
      </c>
      <c r="U61" s="80">
        <f t="shared" si="19"/>
        <v>1.0000000000000002</v>
      </c>
      <c r="V61" s="78">
        <f t="shared" ref="V61:AS61" si="20">SUM(V57:V60)</f>
        <v>5</v>
      </c>
      <c r="W61" s="94">
        <f>SUM(W57:W60)</f>
        <v>4110</v>
      </c>
      <c r="X61" s="95">
        <f>SUM(X57:X60)</f>
        <v>2055</v>
      </c>
      <c r="Y61" s="96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17</v>
      </c>
      <c r="AE61" s="54">
        <f t="shared" si="20"/>
        <v>3603</v>
      </c>
      <c r="AF61" s="54">
        <f t="shared" si="20"/>
        <v>1741.9634442000001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252</v>
      </c>
      <c r="AQ61" s="152">
        <f>SUM(AQ57:AQ60)</f>
        <v>65948.812081000011</v>
      </c>
      <c r="AR61" s="54">
        <f>SUM(AR57:AR60)</f>
        <v>28684.356196189998</v>
      </c>
      <c r="AS61" s="50">
        <f t="shared" si="20"/>
        <v>0.99999999999999978</v>
      </c>
    </row>
    <row r="62" spans="1:47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25">
      <c r="AQ64" s="134"/>
      <c r="AR64" s="134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2021-05-14T11:18:23Z</dcterms:modified>
</cp:coreProperties>
</file>